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53\1 výzva\"/>
    </mc:Choice>
  </mc:AlternateContent>
  <xr:revisionPtr revIDLastSave="0" documentId="13_ncr:1_{2D09B4B8-D022-4856-BA79-84EA29F157E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9" i="1" l="1"/>
  <c r="S9" i="1"/>
  <c r="T9" i="1"/>
  <c r="S7" i="1" l="1"/>
  <c r="R12" i="1" s="1"/>
  <c r="P7" i="1"/>
  <c r="Q12" i="1" s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<sst xmlns="http://schemas.openxmlformats.org/spreadsheetml/2006/main" count="48" uniqueCount="44">
  <si>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</si>
  <si>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</si>
  <si>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</si>
  <si>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</si>
  <si>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</si>
  <si>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</si>
  <si>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</si>
  <si>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</si>
  <si>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</si>
  <si>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</si>
  <si>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</si>
  <si>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</si>
  <si>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30237270-2 - Pouzdra na přenosné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</si>
  <si>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</si>
  <si>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</si>
  <si>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</si>
  <si>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</si>
  <si>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</si>
  <si>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</si>
  <si>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</si>
  <si>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</si>
  <si>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</si>
  <si>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</si>
  <si>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</si>
  <si>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</si>
  <si>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</si>
  <si>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</si>
  <si>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</si>
  <si>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</si>
  <si>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</si>
  <si>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</si>
  <si>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</si>
  <si>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>Pokud financováno z projektových prostředků, pak ŘEŠITEL uvede: NÁZEV A ČÍSLO DOTAČNÍHO PROJEKTU</t>
  </si>
  <si>
    <t>ks</t>
  </si>
  <si>
    <t>Společná faktura</t>
  </si>
  <si>
    <t xml:space="preserve">Příloha č. 2 Kupní smlouvy - technická specifikace
Výpočetní technika (III.) 053 - 2025 </t>
  </si>
  <si>
    <t>Notebook</t>
  </si>
  <si>
    <t>Lukáš Polanecký,
Tel.: 37763 2886,
724 384 959</t>
  </si>
  <si>
    <t>Univerzitní 20 
    301 00 Plzeň,
Centrum informatizace a výpočetní techniky - Oddělení Infrastrukturní služby,
místnost UI 423</t>
  </si>
  <si>
    <t>Záruka na zboží min. 60 měsíců,
servis NBD onsite.</t>
  </si>
  <si>
    <t>Operační systém Windows 11 64bit, předinstalovaný (nesmí to být licence typu K12 (EDU)).
OS Windows požadujeme z důvodu kompatibility s interními aplikacemi ZČU (Stag, Magion,...).
Existence ovladačů použitého HW ve Windows 11 a vyšší verze Windows.</t>
  </si>
  <si>
    <r>
      <t xml:space="preserve">Voděodolné pouzdro typu "sleeve" s uchem pro 14" notebook.
Uvnitř pouze prostor pro notebook, bez dalších vnitřcích kapes na zip.
Vnější rozměry maximálně 35,2 × 23,8 × 3,3 cm.
Hmotnost maximálně 0,21 kg.
S další vnější kapsou, obě kapsy uzavíratelné pomocí zipu.
</t>
    </r>
    <r>
      <rPr>
        <b/>
        <sz val="11"/>
        <color theme="1"/>
        <rFont val="Calibri"/>
        <family val="2"/>
        <charset val="238"/>
        <scheme val="minor"/>
      </rPr>
      <t>Kompatibilní s položkou č. 1.</t>
    </r>
  </si>
  <si>
    <t>Pouzdro na notebook (k pol.č. 1)</t>
  </si>
  <si>
    <t>Provedení notebooku klasické. Kovové tělo notebooku.
Hmotnost maximálně 1,5 kg.
Bez optické mechaniky.
Úhlopříčka displeje maximálně 14", rozlišení displeje 1920 x 1200 pixelů.
Matný nedotykový IPS displej, který snižuje odlesky a s funkcí, která snižuje emisi modrého světla.
LED podsvícení, svítivost 400 nits (cd/m2) a 100% pokrytí sRGB.
Výkon procesoru v Passmark CPU více než 24 500 bodů, minimálně 16 jader (22 vláken).
Operační paměť typu LPDDR5X minimálně 32 GB.
Grafická karta integrovaná v CPU s minimálně 8 jádry.
PCIe NVMe o kapacitě minimálně 1 TB.
Wi-Fi 6E + Bluetooth 5.3.
Minimálně 5 MPix integrovaná IR webová kamera s krytkou.
Minimálně dva integrované mikrofony.
Podsvícená CZ klávesnice bez numerické části a odolná proti polití.
Minimálně 2x Thunderbolt 4 USB4 Type-C 40 Gbps USB Power Delivery DisplayPort 2.1.
Minimálně 1x HDMI 2.1.
Minimálně 1x Super Speed+ USB Type-C 10Gbps Power Delivery DisplayPort 1.4a.
Minimálně 1x Super Speed USB Type-A.
Kombinovaný konektor na sluchátka/mikrofon.
Čtečka otisků prstů.
Integrované minimálně čtyři stereofonní reproduktory.
Baterie minimálně 68Wh.
Napájecí USB-C adaptér.
Podpora prostřednictvím internetu musí umožňovat stahování ovladačů a manuálu z internetu adresně pro konkrétní zadaný typ (sériové číslo) zařízení.
Záruka minimálně 60 měsíců, servis NBD onsite.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</si>
</sst>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9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3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20" xfId="0" applyFont="1" applyFill="1" applyBorder="1" applyAlignment="1" applyProtection="1">
      <alignment horizontal="center" vertical="center" wrapTex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55" zoomScaleNormal="55" workbookViewId="0">
      <selection activeCell="N3" sqref="N3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10" customWidth="1"/>
    <col min="5" max="5" width="10.5703125" style="22" customWidth="1"/>
    <col min="6" max="6" width="143.5703125" style="4" customWidth="1"/>
    <col min="7" max="7" width="40" style="6" customWidth="1"/>
    <col min="8" max="8" width="31.710937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33.42578125" style="1" customWidth="1"/>
    <col min="13" max="13" width="20.85546875" style="1" customWidth="1"/>
    <col min="14" max="14" width="38.7109375" style="6" customWidth="1"/>
    <col min="15" max="15" width="27.28515625" style="6" customWidth="1"/>
    <col min="16" max="16" width="20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9.4257812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29</v>
      </c>
      <c r="H6" s="30" t="s">
        <v>24</v>
      </c>
      <c r="I6" s="31" t="s">
        <v>16</v>
      </c>
      <c r="J6" s="29" t="s">
        <v>17</v>
      </c>
      <c r="K6" s="29" t="s">
        <v>32</v>
      </c>
      <c r="L6" s="32" t="s">
        <v>18</v>
      </c>
      <c r="M6" s="33" t="s">
        <v>19</v>
      </c>
      <c r="N6" s="32" t="s">
        <v>20</v>
      </c>
      <c r="O6" s="29" t="s">
        <v>27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409.5" customHeight="1" thickTop="1" x14ac:dyDescent="0.25">
      <c r="A7" s="36"/>
      <c r="B7" s="37">
        <v>1</v>
      </c>
      <c r="C7" s="38" t="s">
        <v>36</v>
      </c>
      <c r="D7" s="39">
        <v>2</v>
      </c>
      <c r="E7" s="40" t="s">
        <v>33</v>
      </c>
      <c r="F7" s="41" t="s">
        <v>43</v>
      </c>
      <c r="G7" s="112"/>
      <c r="H7" s="115"/>
      <c r="I7" s="42" t="s">
        <v>34</v>
      </c>
      <c r="J7" s="43" t="s">
        <v>30</v>
      </c>
      <c r="K7" s="44"/>
      <c r="L7" s="45" t="s">
        <v>39</v>
      </c>
      <c r="M7" s="46" t="s">
        <v>37</v>
      </c>
      <c r="N7" s="46" t="s">
        <v>38</v>
      </c>
      <c r="O7" s="47" t="s">
        <v>31</v>
      </c>
      <c r="P7" s="48">
        <f>D7*Q7</f>
        <v>68000</v>
      </c>
      <c r="Q7" s="49">
        <v>34000</v>
      </c>
      <c r="R7" s="116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72" customHeight="1" x14ac:dyDescent="0.25">
      <c r="A8" s="36"/>
      <c r="B8" s="54"/>
      <c r="C8" s="55"/>
      <c r="D8" s="56"/>
      <c r="E8" s="57"/>
      <c r="F8" s="58" t="s">
        <v>40</v>
      </c>
      <c r="G8" s="113"/>
      <c r="H8" s="59" t="s">
        <v>30</v>
      </c>
      <c r="I8" s="60"/>
      <c r="J8" s="61"/>
      <c r="K8" s="62"/>
      <c r="L8" s="63"/>
      <c r="M8" s="64"/>
      <c r="N8" s="64"/>
      <c r="O8" s="65"/>
      <c r="P8" s="66"/>
      <c r="Q8" s="67"/>
      <c r="R8" s="117"/>
      <c r="S8" s="68">
        <f>D7*R8</f>
        <v>0</v>
      </c>
      <c r="T8" s="69"/>
      <c r="U8" s="70"/>
      <c r="V8" s="71"/>
    </row>
    <row r="9" spans="1:22" ht="135" customHeight="1" thickBot="1" x14ac:dyDescent="0.3">
      <c r="A9" s="36"/>
      <c r="B9" s="72">
        <v>2</v>
      </c>
      <c r="C9" s="73" t="s">
        <v>42</v>
      </c>
      <c r="D9" s="74">
        <v>1</v>
      </c>
      <c r="E9" s="75" t="s">
        <v>33</v>
      </c>
      <c r="F9" s="76" t="s">
        <v>41</v>
      </c>
      <c r="G9" s="114"/>
      <c r="H9" s="77" t="s">
        <v>30</v>
      </c>
      <c r="I9" s="78"/>
      <c r="J9" s="79"/>
      <c r="K9" s="80"/>
      <c r="L9" s="81"/>
      <c r="M9" s="82"/>
      <c r="N9" s="82"/>
      <c r="O9" s="83"/>
      <c r="P9" s="84">
        <f>D9*Q9</f>
        <v>400</v>
      </c>
      <c r="Q9" s="85">
        <v>400</v>
      </c>
      <c r="R9" s="118"/>
      <c r="S9" s="86">
        <f>D9*R9</f>
        <v>0</v>
      </c>
      <c r="T9" s="87" t="str">
        <f t="shared" ref="T9" si="0">IF(ISNUMBER(R9), IF(R9&gt;Q9,"NEVYHOVUJE","VYHOVUJE")," ")</f>
        <v xml:space="preserve"> </v>
      </c>
      <c r="U9" s="88"/>
      <c r="V9" s="89" t="s">
        <v>12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0" t="s">
        <v>26</v>
      </c>
      <c r="C11" s="90"/>
      <c r="D11" s="90"/>
      <c r="E11" s="90"/>
      <c r="F11" s="90"/>
      <c r="G11" s="90"/>
      <c r="H11" s="91"/>
      <c r="I11" s="91"/>
      <c r="J11" s="92"/>
      <c r="K11" s="92"/>
      <c r="L11" s="27"/>
      <c r="M11" s="27"/>
      <c r="N11" s="27"/>
      <c r="O11" s="93"/>
      <c r="P11" s="93"/>
      <c r="Q11" s="94" t="s">
        <v>9</v>
      </c>
      <c r="R11" s="95" t="s">
        <v>10</v>
      </c>
      <c r="S11" s="96"/>
      <c r="T11" s="97"/>
      <c r="U11" s="98"/>
      <c r="V11" s="99"/>
    </row>
    <row r="12" spans="1:22" ht="50.45" customHeight="1" thickTop="1" thickBot="1" x14ac:dyDescent="0.3">
      <c r="B12" s="100" t="s">
        <v>25</v>
      </c>
      <c r="C12" s="100"/>
      <c r="D12" s="100"/>
      <c r="E12" s="100"/>
      <c r="F12" s="100"/>
      <c r="G12" s="100"/>
      <c r="H12" s="100"/>
      <c r="I12" s="101"/>
      <c r="L12" s="7"/>
      <c r="M12" s="7"/>
      <c r="N12" s="7"/>
      <c r="O12" s="102"/>
      <c r="P12" s="102"/>
      <c r="Q12" s="103">
        <f>SUM(P7:P9)</f>
        <v>68400</v>
      </c>
      <c r="R12" s="104">
        <f>SUM(S7:S9)</f>
        <v>0</v>
      </c>
      <c r="S12" s="105"/>
      <c r="T12" s="106"/>
    </row>
    <row r="13" spans="1:22" ht="15.75" thickTop="1" x14ac:dyDescent="0.25">
      <c r="B13" s="107" t="s">
        <v>28</v>
      </c>
      <c r="C13" s="107"/>
      <c r="D13" s="107"/>
      <c r="E13" s="107"/>
      <c r="F13" s="107"/>
      <c r="G13" s="107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8"/>
      <c r="C14" s="108"/>
      <c r="D14" s="108"/>
      <c r="E14" s="108"/>
      <c r="F14" s="108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8"/>
      <c r="C16" s="108"/>
      <c r="D16" s="108"/>
      <c r="E16" s="108"/>
      <c r="F16" s="10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2"/>
      <c r="D17" s="109"/>
      <c r="E17" s="92"/>
      <c r="F17" s="9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1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2"/>
      <c r="D19" s="109"/>
      <c r="E19" s="92"/>
      <c r="F19" s="9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2"/>
      <c r="D20" s="109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2"/>
      <c r="D21" s="109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2"/>
      <c r="D22" s="109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2"/>
      <c r="D23" s="109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2"/>
      <c r="D24" s="109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2"/>
      <c r="D25" s="109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2"/>
      <c r="D26" s="109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2"/>
      <c r="D27" s="109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2"/>
      <c r="D28" s="109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2"/>
      <c r="D29" s="109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2"/>
      <c r="D30" s="109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2"/>
      <c r="D31" s="109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2"/>
      <c r="D32" s="109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09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09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09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09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09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09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09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09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09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09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09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09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09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09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09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09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09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09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09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09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09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09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09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09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09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09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09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09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09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09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09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09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09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09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09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09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09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09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09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09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09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09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09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09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09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09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09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09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09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09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09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09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09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09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09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09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09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09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09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09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2"/>
      <c r="D93" s="109"/>
      <c r="E93" s="92"/>
      <c r="F93" s="9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2"/>
      <c r="D94" s="109"/>
      <c r="E94" s="92"/>
      <c r="F94" s="9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2"/>
      <c r="D95" s="109"/>
      <c r="E95" s="92"/>
      <c r="F95" s="9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2"/>
      <c r="D96" s="109"/>
      <c r="E96" s="92"/>
      <c r="F96" s="9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2"/>
      <c r="D97" s="109"/>
      <c r="E97" s="92"/>
      <c r="F97" s="9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2"/>
      <c r="D98" s="109"/>
      <c r="E98" s="92"/>
      <c r="F98" s="92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UIZFRZYGuRGetNj40RZu7mAZXUsJ8r/L0uAeBaoPBy03tI3YA+sjP2bia1dtqoNgiMumOVtafwpwYUqtPlsvug==" saltValue="fW/bVsQYzsYD6ee+l1XKAg==" spinCount="100000" sheet="1" objects="1" scenarios="1"/>
  <mergeCells count="23">
    <mergeCell ref="V7:V8"/>
    <mergeCell ref="I7:I9"/>
    <mergeCell ref="J7:J9"/>
    <mergeCell ref="K7:K9"/>
    <mergeCell ref="U7:U9"/>
    <mergeCell ref="R12:T12"/>
    <mergeCell ref="R11:T11"/>
    <mergeCell ref="B11:G11"/>
    <mergeCell ref="B12:H12"/>
    <mergeCell ref="M7:M9"/>
    <mergeCell ref="N7:N9"/>
    <mergeCell ref="O7:O9"/>
    <mergeCell ref="Q7:Q8"/>
    <mergeCell ref="T7:T8"/>
    <mergeCell ref="L7:L8"/>
    <mergeCell ref="B7:B8"/>
    <mergeCell ref="C7:C8"/>
    <mergeCell ref="D7:D8"/>
    <mergeCell ref="E7:E8"/>
    <mergeCell ref="P7:P8"/>
    <mergeCell ref="B1:D1"/>
    <mergeCell ref="G5:H5"/>
    <mergeCell ref="B13:G13"/>
  </mergeCells>
  <conditionalFormatting sqref="B7 B9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 D9">
    <cfRule type="containsBlanks" dxfId="6" priority="3">
      <formula>LEN(TRIM(D7))=0</formula>
    </cfRule>
  </conditionalFormatting>
  <conditionalFormatting sqref="G7:H9 R7:R9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9">
    <cfRule type="notContainsBlanks" dxfId="2" priority="72">
      <formula>LEN(TRIM(G7))&gt;0</formula>
    </cfRule>
  </conditionalFormatting>
  <conditionalFormatting sqref="T7 T9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:J8" xr:uid="{48CFB74B-9296-4A50-982E-BC79A8E838C1}">
      <formula1>"ANO,NE"</formula1>
    </dataValidation>
    <dataValidation type="list" showInputMessage="1" showErrorMessage="1" sqref="E7 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V9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2025-04-11T11:48:29Z</cp:lastPrinted>
  <dcterms:created xsi:type="dcterms:W3CDTF">2014-03-05T12:43:32Z</dcterms:created>
  <dcterms:modified xsi:type="dcterms:W3CDTF">2025-04-22T05:54:39Z</dcterms:modified>
</cp:coreProperties>
</file>